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340" windowHeight="6030" tabRatio="861" activeTab="0"/>
  </bookViews>
  <sheets>
    <sheet name="DİLEKÇE" sheetId="1" r:id="rId1"/>
  </sheets>
  <definedNames>
    <definedName name="_xlnm.Print_Area" localSheetId="0">'DİLEKÇE'!$J$2:$R$55</definedName>
  </definedNames>
  <calcPr fullCalcOnLoad="1"/>
</workbook>
</file>

<file path=xl/sharedStrings.xml><?xml version="1.0" encoding="utf-8"?>
<sst xmlns="http://schemas.openxmlformats.org/spreadsheetml/2006/main" count="85" uniqueCount="47">
  <si>
    <t>DAVACI</t>
  </si>
  <si>
    <t>ADRESİ</t>
  </si>
  <si>
    <t>DAVA</t>
  </si>
  <si>
    <t xml:space="preserve">   Arz ve talep ederim.</t>
  </si>
  <si>
    <t>MAHKEME ADI</t>
  </si>
  <si>
    <t>BABA ADI</t>
  </si>
  <si>
    <t>DOĞUM TARİHİ</t>
  </si>
  <si>
    <t>DİLEKÇE TARİHİ</t>
  </si>
  <si>
    <t>MAKEME YERİ</t>
  </si>
  <si>
    <t>DAVALI</t>
  </si>
  <si>
    <t>ÖLÜM TARİHİ</t>
  </si>
  <si>
    <t>ÖLEN KİŞİNİN ADI</t>
  </si>
  <si>
    <t>İSTEM SONUCU</t>
  </si>
  <si>
    <t>OLAYLAR</t>
  </si>
  <si>
    <t>DELİLLER</t>
  </si>
  <si>
    <t>SULH HUKUK HAKİMLİĞİNE</t>
  </si>
  <si>
    <t>.</t>
  </si>
  <si>
    <t>MAHKEME NO</t>
  </si>
  <si>
    <t xml:space="preserve">İL  </t>
  </si>
  <si>
    <t>İLÇE</t>
  </si>
  <si>
    <t>CİLT</t>
  </si>
  <si>
    <t>HANE</t>
  </si>
  <si>
    <t>BSN</t>
  </si>
  <si>
    <t>KİMLİĞİ</t>
  </si>
  <si>
    <t>DİLEKÇE VERENİN</t>
  </si>
  <si>
    <t>KÖY ADI</t>
  </si>
  <si>
    <t>MAHALLE ADI</t>
  </si>
  <si>
    <t>YAKINLIĞI</t>
  </si>
  <si>
    <t>2007</t>
  </si>
  <si>
    <t>Nuri</t>
  </si>
  <si>
    <t>04</t>
  </si>
  <si>
    <t>01</t>
  </si>
  <si>
    <t>1943</t>
  </si>
  <si>
    <t>AKSARAY</t>
  </si>
  <si>
    <t>AĞAÇÖREN</t>
  </si>
  <si>
    <t>YURTSEVER</t>
  </si>
  <si>
    <t>1</t>
  </si>
  <si>
    <t>2</t>
  </si>
  <si>
    <t>16</t>
  </si>
  <si>
    <t>Babam</t>
  </si>
  <si>
    <t>Nuri ATAK</t>
  </si>
  <si>
    <t>18</t>
  </si>
  <si>
    <t>12</t>
  </si>
  <si>
    <t>ŞEREFLİKOÇHİSAR</t>
  </si>
  <si>
    <t>Taner CEYLAN</t>
  </si>
  <si>
    <t>Yeni Mah. Sağlık Sk. No:39/5</t>
  </si>
  <si>
    <t>ŞEREFLİKOÇHİSAR/ANKARA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</si>
</sst>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\ mmmm\ yyyy"/>
  </numFmts>
  <fonts count="14">
    <font>
      <sz val="10"/>
      <name val="Arial Tur"/>
      <family val="0"/>
    </font>
    <font>
      <sz val="10"/>
      <name val="Courier New Tur"/>
      <family val="3"/>
    </font>
    <font>
      <b/>
      <sz val="10"/>
      <color indexed="9"/>
      <name val="Courier New Tur"/>
      <family val="3"/>
    </font>
    <font>
      <b/>
      <sz val="10"/>
      <name val="Courier New Tur"/>
      <family val="3"/>
    </font>
    <font>
      <sz val="11"/>
      <name val="Courier New Tur"/>
      <family val="3"/>
    </font>
    <font>
      <b/>
      <sz val="11"/>
      <name val="Courier New Tur"/>
      <family val="3"/>
    </font>
    <font>
      <b/>
      <u val="single"/>
      <sz val="11"/>
      <name val="Courier New Tur"/>
      <family val="3"/>
    </font>
    <font>
      <u val="single"/>
      <sz val="11"/>
      <name val="Courier New Tur"/>
      <family val="3"/>
    </font>
    <font>
      <sz val="10"/>
      <color indexed="22"/>
      <name val="Courier New Tur"/>
      <family val="3"/>
    </font>
    <font>
      <b/>
      <sz val="10"/>
      <color indexed="22"/>
      <name val="Courier New Tur"/>
      <family val="3"/>
    </font>
    <font>
      <sz val="11"/>
      <color indexed="22"/>
      <name val="Courier New Tur"/>
      <family val="3"/>
    </font>
    <font>
      <u val="single"/>
      <sz val="5"/>
      <color indexed="12"/>
      <name val="Arial Tur"/>
      <family val="0"/>
    </font>
    <font>
      <u val="single"/>
      <sz val="5"/>
      <color indexed="36"/>
      <name val="Arial Tur"/>
      <family val="0"/>
    </font>
    <font>
      <sz val="8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22"/>
      </left>
      <right style="double"/>
      <top style="thin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double">
        <color indexed="22"/>
      </left>
      <right style="double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double"/>
      <top>
        <color indexed="63"/>
      </top>
      <bottom style="thin">
        <color indexed="22"/>
      </bottom>
    </border>
    <border>
      <left style="double">
        <color indexed="9"/>
      </left>
      <right>
        <color indexed="63"/>
      </right>
      <top style="double">
        <color indexed="9"/>
      </top>
      <bottom style="double"/>
    </border>
    <border>
      <left style="double">
        <color indexed="22"/>
      </left>
      <right style="double"/>
      <top style="double">
        <color indexed="22"/>
      </top>
      <bottom style="thin">
        <color indexed="22"/>
      </bottom>
    </border>
    <border>
      <left style="double"/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 style="double"/>
      <right>
        <color indexed="63"/>
      </right>
      <top style="double"/>
      <bottom>
        <color indexed="63"/>
      </bottom>
    </border>
    <border>
      <left style="double">
        <color indexed="22"/>
      </left>
      <right style="double"/>
      <top style="thin">
        <color indexed="22"/>
      </top>
      <bottom>
        <color indexed="63"/>
      </bottom>
    </border>
    <border>
      <left style="double">
        <color indexed="22"/>
      </left>
      <right style="double"/>
      <top>
        <color indexed="63"/>
      </top>
      <bottom>
        <color indexed="63"/>
      </bottom>
    </border>
    <border>
      <left style="double">
        <color indexed="22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9"/>
      </top>
      <bottom style="double"/>
    </border>
    <border>
      <left>
        <color indexed="63"/>
      </left>
      <right style="double"/>
      <top style="double">
        <color indexed="9"/>
      </top>
      <bottom style="double"/>
    </border>
    <border>
      <left style="double"/>
      <right>
        <color indexed="63"/>
      </right>
      <top style="double"/>
      <bottom style="double">
        <color indexed="22"/>
      </bottom>
    </border>
    <border>
      <left>
        <color indexed="63"/>
      </left>
      <right>
        <color indexed="63"/>
      </right>
      <top style="double"/>
      <bottom style="double">
        <color indexed="2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22"/>
      </left>
      <right style="double"/>
      <top style="thin">
        <color indexed="22"/>
      </top>
      <bottom style="double"/>
    </border>
    <border>
      <left style="double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double"/>
      <top style="thin">
        <color indexed="22"/>
      </top>
      <bottom style="double"/>
    </border>
    <border>
      <left style="double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double"/>
      <top style="thin">
        <color indexed="22"/>
      </top>
      <bottom>
        <color indexed="63"/>
      </bottom>
    </border>
    <border>
      <left style="double">
        <color indexed="22"/>
      </left>
      <right>
        <color indexed="63"/>
      </right>
      <top style="double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>
        <color indexed="63"/>
      </left>
      <right style="double"/>
      <top style="double">
        <color indexed="22"/>
      </top>
      <bottom style="thin">
        <color indexed="22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49" fontId="3" fillId="2" borderId="6" xfId="0" applyNumberFormat="1" applyFont="1" applyFill="1" applyBorder="1" applyAlignment="1" applyProtection="1">
      <alignment horizontal="center"/>
      <protection locked="0"/>
    </xf>
    <xf numFmtId="49" fontId="3" fillId="2" borderId="7" xfId="0" applyNumberFormat="1" applyFont="1" applyFill="1" applyBorder="1" applyAlignment="1" applyProtection="1">
      <alignment horizontal="center"/>
      <protection locked="0"/>
    </xf>
    <xf numFmtId="49" fontId="3" fillId="2" borderId="8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/>
      <protection/>
    </xf>
    <xf numFmtId="14" fontId="4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14" fontId="1" fillId="2" borderId="0" xfId="0" applyNumberFormat="1" applyFont="1" applyFill="1" applyAlignment="1" applyProtection="1">
      <alignment/>
      <protection/>
    </xf>
    <xf numFmtId="14" fontId="1" fillId="2" borderId="0" xfId="0" applyNumberFormat="1" applyFont="1" applyFill="1" applyAlignment="1" applyProtection="1">
      <alignment horizontal="left"/>
      <protection/>
    </xf>
    <xf numFmtId="0" fontId="8" fillId="2" borderId="0" xfId="0" applyFont="1" applyFill="1" applyAlignment="1" applyProtection="1">
      <alignment/>
      <protection/>
    </xf>
    <xf numFmtId="0" fontId="5" fillId="2" borderId="9" xfId="0" applyFont="1" applyFill="1" applyBorder="1" applyAlignment="1" applyProtection="1">
      <alignment/>
      <protection/>
    </xf>
    <xf numFmtId="0" fontId="3" fillId="2" borderId="10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2" borderId="13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2" fillId="2" borderId="11" xfId="0" applyFont="1" applyFill="1" applyBorder="1" applyAlignment="1" applyProtection="1">
      <alignment/>
      <protection/>
    </xf>
    <xf numFmtId="0" fontId="3" fillId="2" borderId="14" xfId="0" applyFont="1" applyFill="1" applyBorder="1" applyAlignment="1" applyProtection="1">
      <alignment/>
      <protection/>
    </xf>
    <xf numFmtId="0" fontId="3" fillId="2" borderId="15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left"/>
      <protection/>
    </xf>
    <xf numFmtId="0" fontId="3" fillId="2" borderId="16" xfId="0" applyFont="1" applyFill="1" applyBorder="1" applyAlignment="1" applyProtection="1">
      <alignment/>
      <protection/>
    </xf>
    <xf numFmtId="0" fontId="1" fillId="2" borderId="13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/>
      <protection/>
    </xf>
    <xf numFmtId="0" fontId="2" fillId="2" borderId="17" xfId="0" applyFont="1" applyFill="1" applyBorder="1" applyAlignment="1" applyProtection="1">
      <alignment/>
      <protection/>
    </xf>
    <xf numFmtId="0" fontId="1" fillId="2" borderId="17" xfId="0" applyFont="1" applyFill="1" applyBorder="1" applyAlignment="1" applyProtection="1">
      <alignment/>
      <protection/>
    </xf>
    <xf numFmtId="0" fontId="1" fillId="2" borderId="18" xfId="0" applyFont="1" applyFill="1" applyBorder="1" applyAlignment="1" applyProtection="1">
      <alignment/>
      <protection/>
    </xf>
    <xf numFmtId="0" fontId="1" fillId="2" borderId="19" xfId="0" applyFont="1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/>
      <protection/>
    </xf>
    <xf numFmtId="0" fontId="1" fillId="2" borderId="21" xfId="0" applyFont="1" applyFill="1" applyBorder="1" applyAlignment="1" applyProtection="1">
      <alignment/>
      <protection/>
    </xf>
    <xf numFmtId="0" fontId="3" fillId="2" borderId="22" xfId="0" applyFont="1" applyFill="1" applyBorder="1" applyAlignment="1" applyProtection="1">
      <alignment/>
      <protection/>
    </xf>
    <xf numFmtId="0" fontId="3" fillId="2" borderId="23" xfId="0" applyNumberFormat="1" applyFont="1" applyFill="1" applyBorder="1" applyAlignment="1" applyProtection="1">
      <alignment horizontal="center"/>
      <protection/>
    </xf>
    <xf numFmtId="0" fontId="3" fillId="2" borderId="24" xfId="0" applyFont="1" applyFill="1" applyBorder="1" applyAlignment="1" applyProtection="1">
      <alignment horizontal="center"/>
      <protection/>
    </xf>
    <xf numFmtId="0" fontId="3" fillId="2" borderId="25" xfId="0" applyFont="1" applyFill="1" applyBorder="1" applyAlignment="1" applyProtection="1">
      <alignment horizontal="center"/>
      <protection/>
    </xf>
    <xf numFmtId="0" fontId="10" fillId="2" borderId="0" xfId="0" applyFont="1" applyFill="1" applyAlignment="1" applyProtection="1">
      <alignment/>
      <protection/>
    </xf>
    <xf numFmtId="0" fontId="1" fillId="2" borderId="26" xfId="0" applyFont="1" applyFill="1" applyBorder="1" applyAlignment="1" applyProtection="1">
      <alignment horizontal="left"/>
      <protection locked="0"/>
    </xf>
    <xf numFmtId="0" fontId="1" fillId="2" borderId="27" xfId="0" applyFont="1" applyFill="1" applyBorder="1" applyAlignment="1" applyProtection="1">
      <alignment horizontal="left"/>
      <protection locked="0"/>
    </xf>
    <xf numFmtId="0" fontId="1" fillId="2" borderId="28" xfId="0" applyFont="1" applyFill="1" applyBorder="1" applyAlignment="1" applyProtection="1">
      <alignment horizontal="left"/>
      <protection locked="0"/>
    </xf>
    <xf numFmtId="0" fontId="1" fillId="2" borderId="29" xfId="0" applyFont="1" applyFill="1" applyBorder="1" applyAlignment="1" applyProtection="1">
      <alignment horizontal="left"/>
      <protection locked="0"/>
    </xf>
    <xf numFmtId="0" fontId="1" fillId="2" borderId="30" xfId="0" applyFont="1" applyFill="1" applyBorder="1" applyAlignment="1" applyProtection="1">
      <alignment horizontal="left"/>
      <protection locked="0"/>
    </xf>
    <xf numFmtId="0" fontId="1" fillId="2" borderId="31" xfId="0" applyFont="1" applyFill="1" applyBorder="1" applyAlignment="1" applyProtection="1">
      <alignment horizontal="left"/>
      <protection locked="0"/>
    </xf>
    <xf numFmtId="0" fontId="1" fillId="2" borderId="32" xfId="0" applyFont="1" applyFill="1" applyBorder="1" applyAlignment="1" applyProtection="1">
      <alignment horizontal="left"/>
      <protection locked="0"/>
    </xf>
    <xf numFmtId="0" fontId="1" fillId="2" borderId="33" xfId="0" applyFont="1" applyFill="1" applyBorder="1" applyAlignment="1" applyProtection="1">
      <alignment horizontal="left"/>
      <protection locked="0"/>
    </xf>
    <xf numFmtId="0" fontId="1" fillId="2" borderId="34" xfId="0" applyFont="1" applyFill="1" applyBorder="1" applyAlignment="1" applyProtection="1">
      <alignment horizontal="left"/>
      <protection locked="0"/>
    </xf>
    <xf numFmtId="0" fontId="1" fillId="2" borderId="35" xfId="0" applyFont="1" applyFill="1" applyBorder="1" applyAlignment="1" applyProtection="1">
      <alignment horizontal="left"/>
      <protection locked="0"/>
    </xf>
    <xf numFmtId="0" fontId="1" fillId="2" borderId="36" xfId="0" applyFont="1" applyFill="1" applyBorder="1" applyAlignment="1" applyProtection="1">
      <alignment horizontal="left"/>
      <protection locked="0"/>
    </xf>
    <xf numFmtId="49" fontId="3" fillId="2" borderId="26" xfId="0" applyNumberFormat="1" applyFont="1" applyFill="1" applyBorder="1" applyAlignment="1" applyProtection="1">
      <alignment horizontal="left"/>
      <protection locked="0"/>
    </xf>
    <xf numFmtId="49" fontId="3" fillId="2" borderId="27" xfId="0" applyNumberFormat="1" applyFont="1" applyFill="1" applyBorder="1" applyAlignment="1" applyProtection="1">
      <alignment horizontal="left"/>
      <protection locked="0"/>
    </xf>
    <xf numFmtId="49" fontId="3" fillId="2" borderId="28" xfId="0" applyNumberFormat="1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/>
      <protection/>
    </xf>
    <xf numFmtId="0" fontId="5" fillId="2" borderId="17" xfId="0" applyFont="1" applyFill="1" applyBorder="1" applyAlignment="1" applyProtection="1">
      <alignment/>
      <protection/>
    </xf>
    <xf numFmtId="0" fontId="5" fillId="2" borderId="18" xfId="0" applyFont="1" applyFill="1" applyBorder="1" applyAlignment="1" applyProtection="1">
      <alignment/>
      <protection/>
    </xf>
    <xf numFmtId="0" fontId="1" fillId="2" borderId="37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38" xfId="0" applyFont="1" applyFill="1" applyBorder="1" applyAlignment="1" applyProtection="1">
      <alignment horizontal="left" vertical="center"/>
      <protection locked="0"/>
    </xf>
    <xf numFmtId="0" fontId="1" fillId="2" borderId="39" xfId="0" applyFont="1" applyFill="1" applyBorder="1" applyAlignment="1" applyProtection="1">
      <alignment/>
      <protection locked="0"/>
    </xf>
    <xf numFmtId="0" fontId="1" fillId="2" borderId="40" xfId="0" applyFont="1" applyFill="1" applyBorder="1" applyAlignment="1" applyProtection="1">
      <alignment/>
      <protection locked="0"/>
    </xf>
    <xf numFmtId="0" fontId="1" fillId="2" borderId="41" xfId="0" applyFont="1" applyFill="1" applyBorder="1" applyAlignment="1" applyProtection="1">
      <alignment/>
      <protection locked="0"/>
    </xf>
    <xf numFmtId="0" fontId="3" fillId="2" borderId="37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38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P109"/>
  <sheetViews>
    <sheetView tabSelected="1" zoomScale="75" zoomScaleNormal="75" workbookViewId="0" topLeftCell="A1">
      <pane xSplit="4410" topLeftCell="J1" activePane="topLeft" state="split"/>
      <selection pane="topLeft" activeCell="D14" sqref="D14:F14"/>
      <selection pane="topRight" activeCell="L30" sqref="L30"/>
    </sheetView>
  </sheetViews>
  <sheetFormatPr defaultColWidth="9.00390625" defaultRowHeight="12.75"/>
  <cols>
    <col min="1" max="1" width="0.875" style="9" customWidth="1"/>
    <col min="2" max="2" width="20.75390625" style="9" customWidth="1"/>
    <col min="3" max="3" width="0.875" style="9" customWidth="1"/>
    <col min="4" max="5" width="4.75390625" style="9" customWidth="1"/>
    <col min="6" max="6" width="6.75390625" style="9" customWidth="1"/>
    <col min="7" max="7" width="11.875" style="9" customWidth="1"/>
    <col min="8" max="8" width="0.875" style="22" customWidth="1"/>
    <col min="9" max="9" width="12.625" style="9" customWidth="1"/>
    <col min="10" max="10" width="13.75390625" style="9" customWidth="1"/>
    <col min="11" max="18" width="10.25390625" style="9" customWidth="1"/>
    <col min="19" max="16384" width="9.125" style="9" customWidth="1"/>
  </cols>
  <sheetData>
    <row r="1" spans="1:8" ht="4.5" customHeight="1" thickBot="1">
      <c r="A1" s="21">
        <f ca="1">TODAY()</f>
        <v>39672</v>
      </c>
      <c r="H1" s="22" t="s">
        <v>16</v>
      </c>
    </row>
    <row r="2" spans="2:8" ht="15" customHeight="1" thickBot="1" thickTop="1">
      <c r="B2" s="65" t="s">
        <v>24</v>
      </c>
      <c r="C2" s="66"/>
      <c r="D2" s="66"/>
      <c r="E2" s="66"/>
      <c r="F2" s="67"/>
      <c r="H2" s="22" t="s">
        <v>16</v>
      </c>
    </row>
    <row r="3" ht="4.5" customHeight="1" thickBot="1" thickTop="1">
      <c r="H3" s="22" t="s">
        <v>16</v>
      </c>
    </row>
    <row r="4" spans="2:8" ht="15" thickBot="1" thickTop="1">
      <c r="B4" s="24" t="s">
        <v>17</v>
      </c>
      <c r="D4" s="4"/>
      <c r="E4" s="25"/>
      <c r="F4" s="26"/>
      <c r="G4" s="26"/>
      <c r="H4" s="27" t="s">
        <v>16</v>
      </c>
    </row>
    <row r="5" spans="2:8" ht="15" thickBot="1" thickTop="1">
      <c r="B5" s="28" t="s">
        <v>4</v>
      </c>
      <c r="C5" s="29"/>
      <c r="D5" s="74" t="s">
        <v>15</v>
      </c>
      <c r="E5" s="75"/>
      <c r="F5" s="75"/>
      <c r="G5" s="76"/>
      <c r="H5" s="27" t="s">
        <v>16</v>
      </c>
    </row>
    <row r="6" spans="2:8" ht="14.25" thickTop="1">
      <c r="B6" s="28" t="s">
        <v>8</v>
      </c>
      <c r="C6" s="29"/>
      <c r="D6" s="51" t="s">
        <v>43</v>
      </c>
      <c r="E6" s="52"/>
      <c r="F6" s="53"/>
      <c r="G6" s="30"/>
      <c r="H6" s="31" t="s">
        <v>16</v>
      </c>
    </row>
    <row r="7" spans="2:8" ht="14.25" thickBot="1">
      <c r="B7" s="28" t="s">
        <v>0</v>
      </c>
      <c r="C7" s="29"/>
      <c r="D7" s="51" t="s">
        <v>44</v>
      </c>
      <c r="E7" s="52"/>
      <c r="F7" s="53"/>
      <c r="G7" s="32"/>
      <c r="H7" s="31" t="s">
        <v>16</v>
      </c>
    </row>
    <row r="8" spans="2:8" ht="14.25" thickTop="1">
      <c r="B8" s="33" t="s">
        <v>1</v>
      </c>
      <c r="C8" s="29"/>
      <c r="D8" s="68" t="s">
        <v>45</v>
      </c>
      <c r="E8" s="69"/>
      <c r="F8" s="69"/>
      <c r="G8" s="70"/>
      <c r="H8" s="31" t="s">
        <v>16</v>
      </c>
    </row>
    <row r="9" spans="2:16" ht="16.5" thickBot="1">
      <c r="B9" s="34"/>
      <c r="C9" s="29"/>
      <c r="D9" s="68"/>
      <c r="E9" s="69"/>
      <c r="F9" s="69"/>
      <c r="G9" s="70"/>
      <c r="H9" s="35" t="s">
        <v>16</v>
      </c>
      <c r="I9" s="29"/>
      <c r="J9" s="10"/>
      <c r="L9" s="12"/>
      <c r="M9" s="11" t="str">
        <f>IF($D$5="","",(IF($D$4="","",$D$4&amp;".")&amp;$D$5))</f>
        <v>SULH HUKUK HAKİMLİĞİNE</v>
      </c>
      <c r="N9" s="12"/>
      <c r="O9" s="12"/>
      <c r="P9" s="10"/>
    </row>
    <row r="10" spans="2:16" ht="17.25" thickBot="1" thickTop="1">
      <c r="B10" s="36"/>
      <c r="C10" s="29"/>
      <c r="D10" s="71" t="s">
        <v>46</v>
      </c>
      <c r="E10" s="72"/>
      <c r="F10" s="73"/>
      <c r="G10" s="37"/>
      <c r="H10" s="22" t="s">
        <v>16</v>
      </c>
      <c r="I10" s="29"/>
      <c r="J10" s="10"/>
      <c r="K10" s="13"/>
      <c r="L10" s="13"/>
      <c r="N10" s="15"/>
      <c r="O10" s="14" t="str">
        <f>IF(D6="","",D6)</f>
        <v>ŞEREFLİKOÇHİSAR</v>
      </c>
      <c r="P10" s="10"/>
    </row>
    <row r="11" spans="2:16" ht="4.5" customHeight="1" thickBot="1" thickTop="1">
      <c r="B11" s="19"/>
      <c r="C11" s="29"/>
      <c r="D11" s="29"/>
      <c r="G11" s="38"/>
      <c r="H11" s="22" t="s">
        <v>16</v>
      </c>
      <c r="I11" s="39"/>
      <c r="J11" s="10"/>
      <c r="K11" s="10"/>
      <c r="L11" s="10"/>
      <c r="M11" s="16"/>
      <c r="N11" s="16"/>
      <c r="O11" s="16"/>
      <c r="P11" s="10"/>
    </row>
    <row r="12" spans="2:16" ht="17.25" thickBot="1" thickTop="1">
      <c r="B12" s="23" t="s">
        <v>23</v>
      </c>
      <c r="C12" s="40"/>
      <c r="D12" s="40"/>
      <c r="E12" s="41"/>
      <c r="F12" s="42"/>
      <c r="H12" s="35" t="s">
        <v>16</v>
      </c>
      <c r="I12" s="39"/>
      <c r="J12" s="10"/>
      <c r="K12" s="10"/>
      <c r="L12" s="10"/>
      <c r="M12" s="10"/>
      <c r="N12" s="10"/>
      <c r="O12" s="10"/>
      <c r="P12" s="10"/>
    </row>
    <row r="13" spans="2:16" ht="4.5" customHeight="1" thickBot="1" thickTop="1">
      <c r="B13" s="19"/>
      <c r="C13" s="29"/>
      <c r="D13" s="29"/>
      <c r="H13" s="35" t="s">
        <v>16</v>
      </c>
      <c r="I13" s="39"/>
      <c r="J13" s="10"/>
      <c r="K13" s="10"/>
      <c r="L13" s="10"/>
      <c r="M13" s="10"/>
      <c r="N13" s="10"/>
      <c r="O13" s="10"/>
      <c r="P13" s="10"/>
    </row>
    <row r="14" spans="2:16" ht="16.5" thickTop="1">
      <c r="B14" s="24" t="s">
        <v>5</v>
      </c>
      <c r="C14" s="29"/>
      <c r="D14" s="59" t="s">
        <v>29</v>
      </c>
      <c r="E14" s="60"/>
      <c r="F14" s="61"/>
      <c r="G14" s="38"/>
      <c r="H14" s="22">
        <v>2</v>
      </c>
      <c r="I14" s="38"/>
      <c r="J14" s="13" t="s">
        <v>0</v>
      </c>
      <c r="K14" s="10" t="str">
        <f>": "&amp;IF(D7="","",D7)</f>
        <v>: Taner CEYLAN</v>
      </c>
      <c r="L14" s="10"/>
      <c r="M14" s="10"/>
      <c r="N14" s="10"/>
      <c r="O14" s="10"/>
      <c r="P14" s="10"/>
    </row>
    <row r="15" spans="2:16" ht="15.75">
      <c r="B15" s="28" t="s">
        <v>6</v>
      </c>
      <c r="C15" s="29"/>
      <c r="D15" s="1" t="s">
        <v>30</v>
      </c>
      <c r="E15" s="5" t="s">
        <v>31</v>
      </c>
      <c r="F15" s="6" t="s">
        <v>32</v>
      </c>
      <c r="G15" s="38"/>
      <c r="H15" s="22" t="s">
        <v>16</v>
      </c>
      <c r="J15" s="13"/>
      <c r="K15" s="10"/>
      <c r="L15" s="10"/>
      <c r="M15" s="10"/>
      <c r="N15" s="10"/>
      <c r="O15" s="10"/>
      <c r="P15" s="10"/>
    </row>
    <row r="16" spans="2:16" ht="15.75">
      <c r="B16" s="28" t="s">
        <v>18</v>
      </c>
      <c r="C16" s="29"/>
      <c r="D16" s="62" t="s">
        <v>33</v>
      </c>
      <c r="E16" s="63"/>
      <c r="F16" s="64"/>
      <c r="H16" s="22" t="s">
        <v>16</v>
      </c>
      <c r="J16" s="13" t="s">
        <v>1</v>
      </c>
      <c r="K16" s="17" t="str">
        <f>": "&amp;IF(D8="","",D8)</f>
        <v>: Yeni Mah. Sağlık Sk. No:39/5</v>
      </c>
      <c r="L16" s="17"/>
      <c r="M16" s="17"/>
      <c r="N16" s="17"/>
      <c r="O16" s="17"/>
      <c r="P16" s="17"/>
    </row>
    <row r="17" spans="2:16" ht="15.75">
      <c r="B17" s="28" t="s">
        <v>19</v>
      </c>
      <c r="C17" s="29"/>
      <c r="D17" s="51" t="s">
        <v>34</v>
      </c>
      <c r="E17" s="52"/>
      <c r="F17" s="53"/>
      <c r="H17" s="22" t="s">
        <v>16</v>
      </c>
      <c r="J17" s="13"/>
      <c r="K17" s="17" t="str">
        <f>": "&amp;IF(D10="","",D10)</f>
        <v>: ŞEREFLİKOÇHİSAR/ANKARA</v>
      </c>
      <c r="L17" s="17"/>
      <c r="M17" s="17"/>
      <c r="N17" s="17"/>
      <c r="O17" s="17"/>
      <c r="P17" s="17"/>
    </row>
    <row r="18" spans="2:16" ht="15.75">
      <c r="B18" s="28" t="s">
        <v>25</v>
      </c>
      <c r="C18" s="29"/>
      <c r="D18" s="51"/>
      <c r="E18" s="52"/>
      <c r="F18" s="53"/>
      <c r="H18" s="22" t="s">
        <v>16</v>
      </c>
      <c r="J18" s="13"/>
      <c r="K18" s="17"/>
      <c r="L18" s="17"/>
      <c r="M18" s="17"/>
      <c r="N18" s="17"/>
      <c r="O18" s="17"/>
      <c r="P18" s="17"/>
    </row>
    <row r="19" spans="2:16" ht="16.5" thickBot="1">
      <c r="B19" s="28" t="s">
        <v>26</v>
      </c>
      <c r="C19" s="29"/>
      <c r="D19" s="51" t="s">
        <v>35</v>
      </c>
      <c r="E19" s="57"/>
      <c r="F19" s="58"/>
      <c r="H19" s="22" t="s">
        <v>16</v>
      </c>
      <c r="J19" s="13" t="s">
        <v>9</v>
      </c>
      <c r="K19" s="10" t="str">
        <f>": "&amp;" Hasımsız"</f>
        <v>:  Hasımsız</v>
      </c>
      <c r="L19" s="17"/>
      <c r="M19" s="17"/>
      <c r="N19" s="17"/>
      <c r="O19" s="17"/>
      <c r="P19" s="17"/>
    </row>
    <row r="20" spans="2:16" ht="17.25" thickBot="1" thickTop="1">
      <c r="B20" s="28" t="s">
        <v>20</v>
      </c>
      <c r="C20" s="29"/>
      <c r="D20" s="2" t="s">
        <v>36</v>
      </c>
      <c r="E20" s="43"/>
      <c r="F20" s="44"/>
      <c r="H20" s="22" t="s">
        <v>16</v>
      </c>
      <c r="J20" s="13"/>
      <c r="K20" s="17"/>
      <c r="L20" s="17"/>
      <c r="M20" s="17"/>
      <c r="N20" s="17"/>
      <c r="O20" s="17"/>
      <c r="P20" s="17"/>
    </row>
    <row r="21" spans="2:16" ht="16.5" thickTop="1">
      <c r="B21" s="28" t="s">
        <v>21</v>
      </c>
      <c r="C21" s="29"/>
      <c r="D21" s="2" t="s">
        <v>37</v>
      </c>
      <c r="E21" s="45"/>
      <c r="F21" s="39"/>
      <c r="H21" s="22" t="s">
        <v>16</v>
      </c>
      <c r="J21" s="13" t="s">
        <v>2</v>
      </c>
      <c r="K21" s="10" t="str">
        <f>": "&amp;" Veraset İlamı verilmesi talebidir"</f>
        <v>:  Veraset İlamı verilmesi talebidir</v>
      </c>
      <c r="L21" s="10"/>
      <c r="M21" s="10"/>
      <c r="N21" s="10"/>
      <c r="O21" s="10"/>
      <c r="P21" s="10"/>
    </row>
    <row r="22" spans="2:16" ht="16.5" thickBot="1">
      <c r="B22" s="28" t="s">
        <v>22</v>
      </c>
      <c r="C22" s="29"/>
      <c r="D22" s="2" t="s">
        <v>38</v>
      </c>
      <c r="E22" s="25"/>
      <c r="F22" s="26"/>
      <c r="H22" s="22" t="s">
        <v>16</v>
      </c>
      <c r="J22" s="13"/>
      <c r="K22" s="10"/>
      <c r="L22" s="10"/>
      <c r="M22" s="10"/>
      <c r="N22" s="10"/>
      <c r="O22" s="10"/>
      <c r="P22" s="10"/>
    </row>
    <row r="23" spans="2:16" ht="16.5" thickTop="1">
      <c r="B23" s="28" t="s">
        <v>27</v>
      </c>
      <c r="C23" s="29"/>
      <c r="D23" s="54" t="s">
        <v>39</v>
      </c>
      <c r="E23" s="55"/>
      <c r="F23" s="56"/>
      <c r="H23" s="22" t="s">
        <v>16</v>
      </c>
      <c r="J23" s="13" t="s">
        <v>14</v>
      </c>
      <c r="K23" s="10" t="str">
        <f>": "&amp;" Nüfus aile kaydı, Ölüm tutanağı, tanık beyanı sair deliller."</f>
        <v>:  Nüfus aile kaydı, Ölüm tutanağı, tanık beyanı sair deliller.</v>
      </c>
      <c r="L23" s="10"/>
      <c r="M23" s="10"/>
      <c r="N23" s="10"/>
      <c r="O23" s="10"/>
      <c r="P23" s="10"/>
    </row>
    <row r="24" spans="2:16" ht="15.75" customHeight="1">
      <c r="B24" s="28" t="s">
        <v>11</v>
      </c>
      <c r="C24" s="29"/>
      <c r="D24" s="51" t="s">
        <v>40</v>
      </c>
      <c r="E24" s="52"/>
      <c r="F24" s="53"/>
      <c r="H24" s="22" t="s">
        <v>16</v>
      </c>
      <c r="J24" s="13"/>
      <c r="K24" s="10"/>
      <c r="L24" s="10"/>
      <c r="M24" s="10"/>
      <c r="N24" s="10"/>
      <c r="O24" s="10"/>
      <c r="P24" s="10"/>
    </row>
    <row r="25" spans="2:16" ht="15.75">
      <c r="B25" s="28" t="s">
        <v>10</v>
      </c>
      <c r="C25" s="29"/>
      <c r="D25" s="3" t="s">
        <v>41</v>
      </c>
      <c r="E25" s="7" t="s">
        <v>42</v>
      </c>
      <c r="F25" s="8" t="s">
        <v>28</v>
      </c>
      <c r="H25" s="22" t="s">
        <v>16</v>
      </c>
      <c r="J25" s="13" t="s">
        <v>13</v>
      </c>
      <c r="K25" s="10" t="str">
        <f>": "&amp;" Ben Davacı,"&amp;IF($D$7="","",$D$14&amp;"'dan olma "&amp;$D$15&amp;"/"&amp;E15&amp;"/"&amp;F15&amp;" doğumlu, "&amp;$D$7)</f>
        <v>:  Ben Davacı,Nuri'dan olma 04/01/1943 doğumlu, Taner CEYLAN</v>
      </c>
      <c r="L25" s="10"/>
      <c r="M25" s="10"/>
      <c r="N25" s="10"/>
      <c r="O25" s="10"/>
      <c r="P25" s="10"/>
    </row>
    <row r="26" spans="2:16" ht="15.75" thickBot="1">
      <c r="B26" s="46" t="s">
        <v>7</v>
      </c>
      <c r="C26" s="29"/>
      <c r="D26" s="47">
        <v>24</v>
      </c>
      <c r="E26" s="48">
        <v>12</v>
      </c>
      <c r="F26" s="49">
        <f>IF(A1="","",YEAR(A1))</f>
        <v>2008</v>
      </c>
      <c r="H26" s="22" t="s">
        <v>16</v>
      </c>
      <c r="J26" s="10"/>
      <c r="K26" s="10" t="str">
        <f>"   "&amp;$D$16&amp;" İli "&amp;IF($D$17="","",D17&amp;" İlçesi "&amp;IF($D$18="","",D18&amp;" Köyü")&amp;IF(D19="","",D19&amp;" Köy/Mah.")&amp;" Cilt : ("&amp;$D$20&amp;") Hane")</f>
        <v>   AKSARAY İli AĞAÇÖREN İlçesi YURTSEVER Köy/Mah. Cilt : (1) Hane</v>
      </c>
      <c r="L26" s="10"/>
      <c r="M26" s="10"/>
      <c r="N26" s="10"/>
      <c r="O26" s="10"/>
      <c r="P26" s="10"/>
    </row>
    <row r="27" spans="5:16" ht="15.75" thickTop="1">
      <c r="E27" s="20"/>
      <c r="H27" s="22" t="s">
        <v>16</v>
      </c>
      <c r="J27" s="10"/>
      <c r="K27" s="18" t="str">
        <f>"   "&amp;"("&amp;D21&amp;") BSN : ("&amp;$D$22&amp;") da nüfusa kayıtlıyım; "&amp;IF($D$23="","",$D$23&amp;", "&amp;D24)</f>
        <v>   (2) BSN : (16) da nüfusa kayıtlıyım; Babam, Nuri ATAK</v>
      </c>
      <c r="M27" s="10"/>
      <c r="N27" s="10"/>
      <c r="O27" s="10"/>
      <c r="P27" s="10"/>
    </row>
    <row r="28" spans="5:16" ht="15">
      <c r="E28" s="20"/>
      <c r="J28" s="10"/>
      <c r="K28" s="18" t="str">
        <f>"   "&amp;IF($D$23="","",D25&amp;"/"&amp;E25&amp;"/"&amp;F25&amp;" tarihinde vefaat etmiştir."&amp;$D$23&amp;"'ın adına kalan mallar")</f>
        <v>   18/12/2007 tarihinde vefaat etmiştir.Babam'ın adına kalan mallar</v>
      </c>
      <c r="M28" s="10"/>
      <c r="N28" s="10"/>
      <c r="O28" s="10"/>
      <c r="P28" s="10"/>
    </row>
    <row r="29" spans="5:11" ht="15">
      <c r="E29" s="20"/>
      <c r="H29" s="22" t="s">
        <v>16</v>
      </c>
      <c r="K29" s="10" t="str">
        <f>"   "&amp;"üzerinde tasarrufta bulumabilmemiz için veraset ilamına ihtiyacımız"</f>
        <v>   üzerinde tasarrufta bulumabilmemiz için veraset ilamına ihtiyacımız</v>
      </c>
    </row>
    <row r="30" spans="5:11" ht="15">
      <c r="E30" s="20"/>
      <c r="H30" s="22" t="s">
        <v>16</v>
      </c>
      <c r="K30" s="10" t="str">
        <f>"   "&amp;"vardır."</f>
        <v>   vardır.</v>
      </c>
    </row>
    <row r="31" spans="5:8" ht="13.5">
      <c r="E31" s="20"/>
      <c r="H31" s="22" t="s">
        <v>16</v>
      </c>
    </row>
    <row r="32" spans="5:11" ht="15">
      <c r="E32" s="20"/>
      <c r="H32" s="22" t="s">
        <v>16</v>
      </c>
      <c r="J32" s="19" t="s">
        <v>12</v>
      </c>
      <c r="K32" s="10" t="str">
        <f>":  "&amp;"Mahkemenizce gerekli yargılamanın yapılarak tarafımıza mirascı "</f>
        <v>:  Mahkemenizce gerekli yargılamanın yapılarak tarafımıza mirascı </v>
      </c>
    </row>
    <row r="33" spans="5:11" ht="15">
      <c r="E33" s="20"/>
      <c r="H33" s="22" t="s">
        <v>16</v>
      </c>
      <c r="K33" s="10" t="str">
        <f>"   "&amp;"olduğumuzu ve paylarımızı gösterir ( VERASET ) ilamının verilmesini"</f>
        <v>   olduğumuzu ve paylarımızı gösterir ( VERASET ) ilamının verilmesini</v>
      </c>
    </row>
    <row r="34" spans="5:8" ht="13.5">
      <c r="E34" s="20"/>
      <c r="H34" s="22" t="s">
        <v>16</v>
      </c>
    </row>
    <row r="35" spans="5:11" ht="15">
      <c r="E35" s="20"/>
      <c r="H35" s="22" t="s">
        <v>16</v>
      </c>
      <c r="K35" s="10" t="s">
        <v>3</v>
      </c>
    </row>
    <row r="36" spans="5:8" ht="13.5">
      <c r="E36" s="20"/>
      <c r="H36" s="22" t="s">
        <v>16</v>
      </c>
    </row>
    <row r="37" spans="5:8" ht="13.5">
      <c r="E37" s="20"/>
      <c r="H37" s="22" t="s">
        <v>16</v>
      </c>
    </row>
    <row r="38" spans="5:8" ht="13.5">
      <c r="E38" s="20"/>
      <c r="H38" s="22" t="s">
        <v>16</v>
      </c>
    </row>
    <row r="39" spans="5:16" ht="15">
      <c r="E39" s="20"/>
      <c r="H39" s="22" t="s">
        <v>16</v>
      </c>
      <c r="P39" s="10" t="str">
        <f>IF(P43="","",D26&amp;"/"&amp;E26&amp;"/"&amp;F26)</f>
        <v>24/12/2008</v>
      </c>
    </row>
    <row r="40" ht="13.5">
      <c r="E40" s="20"/>
    </row>
    <row r="41" ht="13.5">
      <c r="E41" s="20"/>
    </row>
    <row r="42" ht="13.5">
      <c r="E42" s="20"/>
    </row>
    <row r="43" spans="5:16" ht="15">
      <c r="E43" s="20"/>
      <c r="P43" s="10" t="str">
        <f>IF(D7="","",D7)</f>
        <v>Taner CEYLAN</v>
      </c>
    </row>
    <row r="44" spans="5:16" ht="15">
      <c r="E44" s="20"/>
      <c r="P44" s="10" t="str">
        <f>IF(P43="","",D14&amp;" oğlu/kızı")</f>
        <v>Nuri oğlu/kızı</v>
      </c>
    </row>
    <row r="45" spans="5:16" ht="15">
      <c r="E45" s="20"/>
      <c r="P45" s="10" t="str">
        <f>IF(P43="","",F15&amp;" Doğumlu")</f>
        <v>1943 Doğumlu</v>
      </c>
    </row>
    <row r="46" spans="5:16" ht="15">
      <c r="E46" s="20"/>
      <c r="P46" s="10" t="str">
        <f>IF(P43="","","DAVACI")</f>
        <v>DAVACI</v>
      </c>
    </row>
    <row r="47" ht="13.5">
      <c r="E47" s="20"/>
    </row>
    <row r="48" ht="13.5">
      <c r="E48" s="20"/>
    </row>
    <row r="49" ht="13.5">
      <c r="E49" s="20"/>
    </row>
    <row r="50" ht="13.5">
      <c r="E50" s="20"/>
    </row>
    <row r="51" ht="13.5">
      <c r="E51" s="20"/>
    </row>
    <row r="52" ht="13.5">
      <c r="E52" s="20"/>
    </row>
    <row r="53" spans="5:8" ht="15">
      <c r="E53" s="20"/>
      <c r="H53" s="50"/>
    </row>
    <row r="54" spans="5:8" ht="15">
      <c r="E54" s="20"/>
      <c r="H54" s="50"/>
    </row>
    <row r="55" spans="5:8" ht="15">
      <c r="E55" s="20"/>
      <c r="G55" s="10"/>
      <c r="H55" s="50"/>
    </row>
    <row r="56" spans="5:8" ht="15">
      <c r="E56" s="20"/>
      <c r="G56" s="10"/>
      <c r="H56" s="50"/>
    </row>
    <row r="57" spans="5:8" ht="15">
      <c r="E57" s="20"/>
      <c r="G57" s="10"/>
      <c r="H57" s="50"/>
    </row>
    <row r="58" spans="5:10" ht="15">
      <c r="E58" s="20"/>
      <c r="G58" s="10"/>
      <c r="H58" s="50"/>
      <c r="I58" s="10"/>
      <c r="J58" s="10"/>
    </row>
    <row r="59" spans="5:10" ht="15">
      <c r="E59" s="20"/>
      <c r="G59" s="10"/>
      <c r="I59" s="10"/>
      <c r="J59" s="10"/>
    </row>
    <row r="60" spans="5:10" ht="15">
      <c r="E60" s="20"/>
      <c r="G60" s="10"/>
      <c r="I60" s="10"/>
      <c r="J60" s="10"/>
    </row>
    <row r="61" spans="2:10" ht="15">
      <c r="B61" s="10"/>
      <c r="C61" s="10"/>
      <c r="D61" s="10"/>
      <c r="E61" s="18"/>
      <c r="F61" s="10"/>
      <c r="I61" s="10"/>
      <c r="J61" s="10"/>
    </row>
    <row r="62" spans="2:10" ht="15">
      <c r="B62" s="10"/>
      <c r="C62" s="10"/>
      <c r="D62" s="10"/>
      <c r="E62" s="18"/>
      <c r="F62" s="10"/>
      <c r="I62" s="10"/>
      <c r="J62" s="10"/>
    </row>
    <row r="63" spans="2:10" ht="15">
      <c r="B63" s="10"/>
      <c r="C63" s="10"/>
      <c r="D63" s="10"/>
      <c r="E63" s="18"/>
      <c r="F63" s="10"/>
      <c r="I63" s="10"/>
      <c r="J63" s="10"/>
    </row>
    <row r="64" spans="2:6" ht="15">
      <c r="B64" s="10"/>
      <c r="C64" s="10"/>
      <c r="D64" s="10"/>
      <c r="E64" s="10"/>
      <c r="F64" s="10"/>
    </row>
    <row r="65" spans="2:6" ht="15">
      <c r="B65" s="10"/>
      <c r="C65" s="10"/>
      <c r="D65" s="10"/>
      <c r="E65" s="10"/>
      <c r="F65" s="10"/>
    </row>
    <row r="66" spans="2:6" ht="15">
      <c r="B66" s="10"/>
      <c r="C66" s="10"/>
      <c r="D66" s="10"/>
      <c r="E66" s="10"/>
      <c r="F66" s="10"/>
    </row>
    <row r="82" ht="15">
      <c r="K82" s="10"/>
    </row>
    <row r="94" ht="15">
      <c r="H94" s="50"/>
    </row>
    <row r="95" ht="15">
      <c r="H95" s="50"/>
    </row>
    <row r="96" spans="7:8" ht="15">
      <c r="G96" s="10"/>
      <c r="H96" s="50"/>
    </row>
    <row r="97" spans="7:8" ht="15">
      <c r="G97" s="10"/>
      <c r="H97" s="50"/>
    </row>
    <row r="98" spans="7:8" ht="15">
      <c r="G98" s="10"/>
      <c r="H98" s="50"/>
    </row>
    <row r="99" spans="7:10" ht="15">
      <c r="G99" s="10"/>
      <c r="H99" s="50"/>
      <c r="I99" s="10"/>
      <c r="J99" s="10"/>
    </row>
    <row r="100" spans="7:10" ht="15">
      <c r="G100" s="10"/>
      <c r="H100" s="50"/>
      <c r="I100" s="10"/>
      <c r="J100" s="10"/>
    </row>
    <row r="101" spans="7:10" ht="15">
      <c r="G101" s="10"/>
      <c r="H101" s="50"/>
      <c r="I101" s="10"/>
      <c r="J101" s="10"/>
    </row>
    <row r="102" spans="2:10" ht="15">
      <c r="B102" s="10"/>
      <c r="C102" s="10"/>
      <c r="D102" s="10"/>
      <c r="E102" s="10"/>
      <c r="F102" s="10"/>
      <c r="G102" s="10"/>
      <c r="I102" s="10"/>
      <c r="J102" s="10"/>
    </row>
    <row r="103" spans="2:10" ht="15">
      <c r="B103" s="10"/>
      <c r="C103" s="10"/>
      <c r="D103" s="10"/>
      <c r="E103" s="10"/>
      <c r="F103" s="10"/>
      <c r="G103" s="10"/>
      <c r="I103" s="10"/>
      <c r="J103" s="10"/>
    </row>
    <row r="104" spans="2:10" ht="15">
      <c r="B104" s="10"/>
      <c r="C104" s="10"/>
      <c r="D104" s="10"/>
      <c r="E104" s="10"/>
      <c r="F104" s="10"/>
      <c r="I104" s="10"/>
      <c r="J104" s="10"/>
    </row>
    <row r="105" spans="2:10" ht="15">
      <c r="B105" s="10"/>
      <c r="C105" s="10"/>
      <c r="D105" s="10"/>
      <c r="E105" s="10"/>
      <c r="F105" s="10"/>
      <c r="I105" s="10"/>
      <c r="J105" s="10"/>
    </row>
    <row r="106" spans="2:10" ht="15">
      <c r="B106" s="10"/>
      <c r="C106" s="10"/>
      <c r="D106" s="10"/>
      <c r="E106" s="10"/>
      <c r="F106" s="10"/>
      <c r="I106" s="10"/>
      <c r="J106" s="10"/>
    </row>
    <row r="107" spans="2:6" ht="15">
      <c r="B107" s="10"/>
      <c r="C107" s="10"/>
      <c r="D107" s="10"/>
      <c r="E107" s="10"/>
      <c r="F107" s="10"/>
    </row>
    <row r="108" spans="2:6" ht="15">
      <c r="B108" s="10"/>
      <c r="C108" s="10"/>
      <c r="D108" s="10"/>
      <c r="E108" s="10"/>
      <c r="F108" s="10"/>
    </row>
    <row r="109" spans="2:6" ht="15">
      <c r="B109" s="10"/>
      <c r="C109" s="10"/>
      <c r="D109" s="10"/>
      <c r="E109" s="10"/>
      <c r="F109" s="10"/>
    </row>
  </sheetData>
  <mergeCells count="13">
    <mergeCell ref="D14:F14"/>
    <mergeCell ref="D16:F16"/>
    <mergeCell ref="B2:F2"/>
    <mergeCell ref="D8:G9"/>
    <mergeCell ref="D10:F10"/>
    <mergeCell ref="D5:G5"/>
    <mergeCell ref="D6:F6"/>
    <mergeCell ref="D7:F7"/>
    <mergeCell ref="D17:F17"/>
    <mergeCell ref="D18:F18"/>
    <mergeCell ref="D23:F23"/>
    <mergeCell ref="D24:F24"/>
    <mergeCell ref="D19:F19"/>
  </mergeCells>
  <printOptions/>
  <pageMargins left="0.5511811023622047" right="0" top="0" bottom="0" header="0" footer="0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NÜFUS</dc:creator>
  <cp:keywords/>
  <dc:description/>
  <cp:lastModifiedBy>CybermaN</cp:lastModifiedBy>
  <cp:lastPrinted>2007-12-24T09:10:25Z</cp:lastPrinted>
  <dcterms:created xsi:type="dcterms:W3CDTF">1999-10-11T06:40:01Z</dcterms:created>
  <dcterms:modified xsi:type="dcterms:W3CDTF">2008-08-12T13:36:03Z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D987505B">
    <vt:lpwstr/>
  </property>
  <property fmtid="{D5CDD505-2E9C-101B-9397-08002B2CF9AE}" pid="4" name="IVID8B610EEE">
    <vt:lpwstr/>
  </property>
  <property fmtid="{D5CDD505-2E9C-101B-9397-08002B2CF9AE}" pid="5" name="IVID8BC16E7F">
    <vt:lpwstr/>
  </property>
  <property fmtid="{D5CDD505-2E9C-101B-9397-08002B2CF9AE}" pid="6" name="IVID8B60D01D">
    <vt:lpwstr/>
  </property>
  <property fmtid="{D5CDD505-2E9C-101B-9397-08002B2CF9AE}" pid="7" name="IVID304115FE">
    <vt:lpwstr/>
  </property>
  <property fmtid="{D5CDD505-2E9C-101B-9397-08002B2CF9AE}" pid="8" name="IVID1E5514EA">
    <vt:lpwstr/>
  </property>
  <property fmtid="{D5CDD505-2E9C-101B-9397-08002B2CF9AE}" pid="9" name="IVID235313E1">
    <vt:lpwstr/>
  </property>
  <property fmtid="{D5CDD505-2E9C-101B-9397-08002B2CF9AE}" pid="10" name="IVID292A1BD7">
    <vt:lpwstr/>
  </property>
  <property fmtid="{D5CDD505-2E9C-101B-9397-08002B2CF9AE}" pid="11" name="IVID8A540B6E">
    <vt:lpwstr/>
  </property>
  <property fmtid="{D5CDD505-2E9C-101B-9397-08002B2CF9AE}" pid="12" name="IVID24651C01">
    <vt:lpwstr/>
  </property>
  <property fmtid="{D5CDD505-2E9C-101B-9397-08002B2CF9AE}" pid="13" name="IVID395113E7">
    <vt:lpwstr/>
  </property>
  <property fmtid="{D5CDD505-2E9C-101B-9397-08002B2CF9AE}" pid="14" name="IVID267A16E5">
    <vt:lpwstr/>
  </property>
  <property fmtid="{D5CDD505-2E9C-101B-9397-08002B2CF9AE}" pid="15" name="IVID285513D6">
    <vt:lpwstr/>
  </property>
  <property fmtid="{D5CDD505-2E9C-101B-9397-08002B2CF9AE}" pid="16" name="IVID3571DDE">
    <vt:lpwstr/>
  </property>
  <property fmtid="{D5CDD505-2E9C-101B-9397-08002B2CF9AE}" pid="17" name="IVID276015F8">
    <vt:lpwstr/>
  </property>
  <property fmtid="{D5CDD505-2E9C-101B-9397-08002B2CF9AE}" pid="18" name="IVID752120B">
    <vt:lpwstr/>
  </property>
  <property fmtid="{D5CDD505-2E9C-101B-9397-08002B2CF9AE}" pid="19" name="IVID3C342C0D">
    <vt:lpwstr/>
  </property>
  <property fmtid="{D5CDD505-2E9C-101B-9397-08002B2CF9AE}" pid="20" name="IVID235515DF">
    <vt:lpwstr/>
  </property>
  <property fmtid="{D5CDD505-2E9C-101B-9397-08002B2CF9AE}" pid="21" name="IVID116012DE">
    <vt:lpwstr/>
  </property>
  <property fmtid="{D5CDD505-2E9C-101B-9397-08002B2CF9AE}" pid="22" name="IVID3F0817DA">
    <vt:lpwstr/>
  </property>
  <property fmtid="{D5CDD505-2E9C-101B-9397-08002B2CF9AE}" pid="23" name="IVID122411E1">
    <vt:lpwstr/>
  </property>
  <property fmtid="{D5CDD505-2E9C-101B-9397-08002B2CF9AE}" pid="24" name="IVID124307DC">
    <vt:lpwstr/>
  </property>
  <property fmtid="{D5CDD505-2E9C-101B-9397-08002B2CF9AE}" pid="25" name="IVID3D6414DA">
    <vt:lpwstr/>
  </property>
  <property fmtid="{D5CDD505-2E9C-101B-9397-08002B2CF9AE}" pid="26" name="IVID367613FA">
    <vt:lpwstr/>
  </property>
  <property fmtid="{D5CDD505-2E9C-101B-9397-08002B2CF9AE}" pid="27" name="IVID1A3F0F02">
    <vt:lpwstr/>
  </property>
  <property fmtid="{D5CDD505-2E9C-101B-9397-08002B2CF9AE}" pid="28" name="IVID216611D8">
    <vt:lpwstr/>
  </property>
  <property fmtid="{D5CDD505-2E9C-101B-9397-08002B2CF9AE}" pid="29" name="IVID122F08E5">
    <vt:lpwstr/>
  </property>
  <property fmtid="{D5CDD505-2E9C-101B-9397-08002B2CF9AE}" pid="30" name="IVID175F17D2">
    <vt:lpwstr/>
  </property>
  <property fmtid="{D5CDD505-2E9C-101B-9397-08002B2CF9AE}" pid="31" name="IVID21671CDD">
    <vt:lpwstr/>
  </property>
  <property fmtid="{D5CDD505-2E9C-101B-9397-08002B2CF9AE}" pid="32" name="IVIDF82D36CF">
    <vt:lpwstr/>
  </property>
  <property fmtid="{D5CDD505-2E9C-101B-9397-08002B2CF9AE}" pid="33" name="IVID50EA098D">
    <vt:lpwstr/>
  </property>
  <property fmtid="{D5CDD505-2E9C-101B-9397-08002B2CF9AE}" pid="34" name="IVID2E2F12FC">
    <vt:lpwstr/>
  </property>
  <property fmtid="{D5CDD505-2E9C-101B-9397-08002B2CF9AE}" pid="35" name="IVID396977E8">
    <vt:lpwstr/>
  </property>
  <property fmtid="{D5CDD505-2E9C-101B-9397-08002B2CF9AE}" pid="36" name="IVID3F5017EF">
    <vt:lpwstr/>
  </property>
  <property fmtid="{D5CDD505-2E9C-101B-9397-08002B2CF9AE}" pid="37" name="IVID275D160B">
    <vt:lpwstr/>
  </property>
  <property fmtid="{D5CDD505-2E9C-101B-9397-08002B2CF9AE}" pid="38" name="IVID296D16EA">
    <vt:lpwstr/>
  </property>
  <property fmtid="{D5CDD505-2E9C-101B-9397-08002B2CF9AE}" pid="39" name="IVIDD3F150C">
    <vt:lpwstr/>
  </property>
</Properties>
</file>